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8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35" i="12" l="1"/>
  <c r="D35" i="12"/>
  <c r="H20" i="12"/>
  <c r="H19" i="12"/>
  <c r="H7" i="12"/>
  <c r="H9" i="12"/>
  <c r="H11" i="12"/>
  <c r="H10" i="12"/>
  <c r="H17" i="12" l="1"/>
  <c r="H16" i="12"/>
  <c r="H15" i="12"/>
  <c r="H14" i="12"/>
  <c r="H18" i="12"/>
  <c r="H12" i="12"/>
</calcChain>
</file>

<file path=xl/sharedStrings.xml><?xml version="1.0" encoding="utf-8"?>
<sst xmlns="http://schemas.openxmlformats.org/spreadsheetml/2006/main" count="134" uniqueCount="92">
  <si>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</si>
  <si>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</si>
  <si>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</si>
  <si>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</si>
  <si>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</si>
  <si>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</si>
  <si>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</si>
  <si>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</si>
  <si>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</si>
  <si>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</si>
  <si>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</si>
  <si>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</si>
  <si>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</si>
  <si>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</si>
  <si>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</si>
  <si>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</si>
  <si>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</si>
  <si>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</si>
  <si>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</si>
  <si>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</si>
  <si>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</si>
  <si>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</si>
  <si>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</si>
  <si>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</si>
  <si>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</si>
  <si>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</si>
  <si>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</si>
  <si>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</si>
  <si>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</si>
  <si>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</si>
  <si>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нет</t>
  </si>
  <si>
    <t>ТО</t>
  </si>
  <si>
    <t>Няганский ф-л 
АО "ЮРЭСК"</t>
  </si>
  <si>
    <t>г. Нягань</t>
  </si>
  <si>
    <t>Советский ф-л 
АО "ЮРЭСК"</t>
  </si>
  <si>
    <t>г. Югорск</t>
  </si>
  <si>
    <t>Березовский ф-л 
АО "ЮРЭСК"</t>
  </si>
  <si>
    <t>МТЗ</t>
  </si>
  <si>
    <t>г. Советский</t>
  </si>
  <si>
    <t>ЮТЭК-ХМР</t>
  </si>
  <si>
    <t>п. Кышик, п. Нялино, п. Пырьях</t>
  </si>
  <si>
    <t>Причина отключения устанавливается (гроза).</t>
  </si>
  <si>
    <t>п. Пырьях,
п. Нялино,
п. Кышик</t>
  </si>
  <si>
    <t>п. Троица</t>
  </si>
  <si>
    <t>п. Белогорье</t>
  </si>
  <si>
    <t>Исполнитель :  Диспетчер ОДС Ярошенко А.А.</t>
  </si>
  <si>
    <t>за период с 08:00 16.08.21 по 08:00 23.08.21.</t>
  </si>
  <si>
    <t>ПС 110 кВ Хвойная, 
ВЛ-10 кВ 16 Микрорайон</t>
  </si>
  <si>
    <t>2 котельных, 1 КНС</t>
  </si>
  <si>
    <t>откючена персоналом</t>
  </si>
  <si>
    <t>1 котельная, 1 КНС</t>
  </si>
  <si>
    <t>ЗЗ</t>
  </si>
  <si>
    <t>Повреждение оборудования на ТП РН-Роснефть (потребительская).</t>
  </si>
  <si>
    <t>1 котельная</t>
  </si>
  <si>
    <t>д. Шайтанка</t>
  </si>
  <si>
    <t>1 д/с</t>
  </si>
  <si>
    <t>п. Кышик</t>
  </si>
  <si>
    <t>п. Пырьях</t>
  </si>
  <si>
    <t>пгт. Березово</t>
  </si>
  <si>
    <t>ВЛ-110 кВ Игрим-Березово-2</t>
  </si>
  <si>
    <t>1ст. ТНЗНП, УАПВ</t>
  </si>
  <si>
    <t>п. Цингалы</t>
  </si>
  <si>
    <t>ДЗТ</t>
  </si>
  <si>
    <t>1КНС</t>
  </si>
  <si>
    <t>1 котельная, 
1 КНС, 
2 школы, 
1 д/с</t>
  </si>
  <si>
    <t>1 школа, 
1 д/с, 
1 больница,               1 котельная, 
1 ВОС</t>
  </si>
  <si>
    <t>1 школа, 
1 д/с, 
1 больница,               1 котельная</t>
  </si>
  <si>
    <t>КПП-6/20 кВ №11-1053 Березово, 
ВЛ-20 кВ Шайтанка</t>
  </si>
  <si>
    <t>ПС 110 кВ Чульчам, 
ВЛ-10 кВ ПНГС</t>
  </si>
  <si>
    <t>ПС 110 кВ Чульчам, 
ВЛ-10 кВ Новый</t>
  </si>
  <si>
    <t>ПС 110 кВ Луговская, 
ВЛ-10 кВ Троица-1</t>
  </si>
  <si>
    <t>ПС 110 кВ Луговская, 
ВЛ-10 кВ Троица-2</t>
  </si>
  <si>
    <t>ПС 110 кВ Луговская, 
ВЛ-10 кВ Белогорье-1</t>
  </si>
  <si>
    <t>ПС 110 кВ Луговская, 
ВЛ-10 кВ Белогорье-2</t>
  </si>
  <si>
    <t>КТП 6/20 кВ Сыньеганская,
ВЛ-20 кВ Пырьях</t>
  </si>
  <si>
    <t>КПП 20 кВ №18-4041 Пырьях, 
ВЛ-10 кВ Кышик</t>
  </si>
  <si>
    <t>КПП 20 кВ №18-4041 Пырьях, ВЛ-10 кВ Пырьях</t>
  </si>
  <si>
    <t>ПС 35 кВ Цингалы, 
2Т</t>
  </si>
  <si>
    <t>ПС 35 кВ Цингалы,
ВЛ-10 кВ Лугофилинск</t>
  </si>
  <si>
    <t>ЦРП "Советский",
КЛ-10 кВ яч. 7 Курчатова</t>
  </si>
  <si>
    <t>ТО, 
УРПВ</t>
  </si>
  <si>
    <t>ТО, 
НАПВ</t>
  </si>
  <si>
    <t>МТЗ, 
НАПВ</t>
  </si>
  <si>
    <t>ТО, 
УАПВ</t>
  </si>
  <si>
    <t>Разрушение изолятора на оп. 24 после удара молнии.</t>
  </si>
  <si>
    <t>Снижение сопротивления изоляции ф.В из-за разрушения изоляторов на оп. 24-25.</t>
  </si>
  <si>
    <t>Повреждение КЛ-10 кВ от оп. 1 до ЦРП "Советский" техникой сторонней организации.</t>
  </si>
  <si>
    <t>Повреждение двух КЛ-10 кВ от ТП-9-16-2 до ТП-9-16-3 техникой сторонней организации при проведении земляных работ.</t>
  </si>
  <si>
    <t>Причина отключения устанавливается, АВР-10 успешное.</t>
  </si>
  <si>
    <t>РП-15, 
ВЛ-10 кВ РП-15-14</t>
  </si>
  <si>
    <t>ТО, УАПВ</t>
  </si>
  <si>
    <t>Итого - 16 отключений, из них в сетях ЮРЭСК - 14.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</si>
</sst>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8" fontId="34" fillId="2" borderId="1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167" fontId="56" fillId="2" borderId="1" xfId="876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left" vertical="center" wrapText="1"/>
    </xf>
    <xf numFmtId="20" fontId="34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49" fontId="56" fillId="2" borderId="1" xfId="0" applyNumberFormat="1" applyFont="1" applyFill="1" applyBorder="1" applyAlignment="1">
      <alignment horizontal="center" vertical="center" wrapText="1"/>
    </xf>
    <xf numFmtId="22" fontId="34" fillId="2" borderId="1" xfId="0" applyNumberFormat="1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6" fillId="10" borderId="1" xfId="0" applyFont="1" applyFill="1" applyBorder="1" applyAlignment="1">
      <alignment horizontal="left" vertical="center" wrapText="1"/>
    </xf>
    <xf numFmtId="0" fontId="56" fillId="7" borderId="1" xfId="0" applyFont="1" applyFill="1" applyBorder="1" applyAlignment="1">
      <alignment horizontal="left" vertical="center" wrapText="1"/>
    </xf>
    <xf numFmtId="0" fontId="56" fillId="4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62" fillId="9" borderId="6" xfId="0" applyFont="1" applyFill="1" applyBorder="1" applyAlignment="1">
      <alignment horizontal="center" vertical="center" wrapText="1"/>
    </xf>
    <xf numFmtId="0" fontId="62" fillId="9" borderId="7" xfId="0" applyFont="1" applyFill="1" applyBorder="1" applyAlignment="1">
      <alignment horizontal="center" vertical="center" wrapText="1"/>
    </xf>
    <xf numFmtId="0" fontId="62" fillId="9" borderId="8" xfId="0" applyFont="1" applyFill="1" applyBorder="1" applyAlignment="1">
      <alignment horizontal="center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54"/>
  <sheetViews>
    <sheetView tabSelected="1" view="pageBreakPreview" topLeftCell="A4" zoomScale="70" zoomScaleNormal="70" zoomScaleSheetLayoutView="70" workbookViewId="0">
      <selection activeCell="F19" sqref="F1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9.899999999999999" customHeight="1" x14ac:dyDescent="0.25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8.75" customHeight="1" x14ac:dyDescent="0.2">
      <c r="A3" s="75" t="s">
        <v>46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6.5" customHeight="1" x14ac:dyDescent="0.2">
      <c r="A4" s="72" t="s">
        <v>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s="26" customFormat="1" ht="21.75" customHeight="1" x14ac:dyDescent="0.2">
      <c r="A5" s="73" t="s">
        <v>16</v>
      </c>
      <c r="B5" s="73" t="s">
        <v>4</v>
      </c>
      <c r="C5" s="76" t="s">
        <v>6</v>
      </c>
      <c r="D5" s="73" t="s">
        <v>3</v>
      </c>
      <c r="E5" s="73" t="s">
        <v>7</v>
      </c>
      <c r="F5" s="73" t="s">
        <v>5</v>
      </c>
      <c r="G5" s="73"/>
      <c r="H5" s="73" t="s">
        <v>10</v>
      </c>
      <c r="I5" s="73" t="s">
        <v>9</v>
      </c>
      <c r="J5" s="73" t="s">
        <v>0</v>
      </c>
      <c r="K5" s="73" t="s">
        <v>8</v>
      </c>
      <c r="L5" s="73" t="s">
        <v>26</v>
      </c>
      <c r="M5" s="73" t="s">
        <v>28</v>
      </c>
    </row>
    <row r="6" spans="1:13" s="26" customFormat="1" ht="24.6" customHeight="1" x14ac:dyDescent="0.2">
      <c r="A6" s="73"/>
      <c r="B6" s="73"/>
      <c r="C6" s="77"/>
      <c r="D6" s="73"/>
      <c r="E6" s="73"/>
      <c r="F6" s="61" t="s">
        <v>1</v>
      </c>
      <c r="G6" s="61" t="s">
        <v>2</v>
      </c>
      <c r="H6" s="73"/>
      <c r="I6" s="73"/>
      <c r="J6" s="78"/>
      <c r="K6" s="73"/>
      <c r="L6" s="73"/>
      <c r="M6" s="73"/>
    </row>
    <row r="7" spans="1:13" s="26" customFormat="1" ht="56.25" x14ac:dyDescent="0.2">
      <c r="A7" s="67">
        <v>1</v>
      </c>
      <c r="B7" s="96" t="s">
        <v>36</v>
      </c>
      <c r="C7" s="63" t="s">
        <v>54</v>
      </c>
      <c r="D7" s="63" t="s">
        <v>67</v>
      </c>
      <c r="E7" s="62" t="s">
        <v>80</v>
      </c>
      <c r="F7" s="50">
        <v>44428.397916666669</v>
      </c>
      <c r="G7" s="50">
        <v>44428.427083333336</v>
      </c>
      <c r="H7" s="51">
        <f>G7-F7</f>
        <v>2.9166666667151731E-2</v>
      </c>
      <c r="I7" s="53">
        <v>358</v>
      </c>
      <c r="J7" s="59" t="s">
        <v>41</v>
      </c>
      <c r="K7" s="52" t="s">
        <v>55</v>
      </c>
      <c r="L7" s="53">
        <v>20</v>
      </c>
      <c r="M7" s="53" t="s">
        <v>29</v>
      </c>
    </row>
    <row r="8" spans="1:13" s="26" customFormat="1" ht="37.5" x14ac:dyDescent="0.2">
      <c r="A8" s="67">
        <v>2</v>
      </c>
      <c r="B8" s="97"/>
      <c r="C8" s="63" t="s">
        <v>58</v>
      </c>
      <c r="D8" s="63" t="s">
        <v>59</v>
      </c>
      <c r="E8" s="53" t="s">
        <v>60</v>
      </c>
      <c r="F8" s="50">
        <v>44430.300694444442</v>
      </c>
      <c r="G8" s="50">
        <v>44430.300694444442</v>
      </c>
      <c r="H8" s="51">
        <v>0</v>
      </c>
      <c r="I8" s="53">
        <v>0</v>
      </c>
      <c r="J8" s="59" t="s">
        <v>41</v>
      </c>
      <c r="K8" s="52" t="s">
        <v>30</v>
      </c>
      <c r="L8" s="53">
        <v>20</v>
      </c>
      <c r="M8" s="53" t="s">
        <v>29</v>
      </c>
    </row>
    <row r="9" spans="1:13" s="26" customFormat="1" ht="37.5" x14ac:dyDescent="0.2">
      <c r="A9" s="67">
        <v>3</v>
      </c>
      <c r="B9" s="96" t="s">
        <v>32</v>
      </c>
      <c r="C9" s="56" t="s">
        <v>33</v>
      </c>
      <c r="D9" s="56" t="s">
        <v>89</v>
      </c>
      <c r="E9" s="65" t="s">
        <v>51</v>
      </c>
      <c r="F9" s="50">
        <v>44428.375694444447</v>
      </c>
      <c r="G9" s="50">
        <v>44428.60833333333</v>
      </c>
      <c r="H9" s="51">
        <f>G9-F9</f>
        <v>0.23263888888322981</v>
      </c>
      <c r="I9" s="52">
        <v>869</v>
      </c>
      <c r="J9" s="68" t="s">
        <v>52</v>
      </c>
      <c r="K9" s="52" t="s">
        <v>53</v>
      </c>
      <c r="L9" s="53">
        <v>20</v>
      </c>
      <c r="M9" s="53" t="s">
        <v>30</v>
      </c>
    </row>
    <row r="10" spans="1:13" s="26" customFormat="1" ht="56.25" x14ac:dyDescent="0.2">
      <c r="A10" s="67">
        <v>4</v>
      </c>
      <c r="B10" s="98"/>
      <c r="C10" s="56" t="s">
        <v>33</v>
      </c>
      <c r="D10" s="56" t="s">
        <v>68</v>
      </c>
      <c r="E10" s="65" t="s">
        <v>81</v>
      </c>
      <c r="F10" s="50">
        <v>44428.381944444445</v>
      </c>
      <c r="G10" s="50">
        <v>44428.410416666666</v>
      </c>
      <c r="H10" s="51">
        <f>G10-F10</f>
        <v>2.8472222220443655E-2</v>
      </c>
      <c r="I10" s="52">
        <v>160</v>
      </c>
      <c r="J10" s="70" t="s">
        <v>84</v>
      </c>
      <c r="K10" s="52" t="s">
        <v>48</v>
      </c>
      <c r="L10" s="53">
        <v>20</v>
      </c>
      <c r="M10" s="53" t="s">
        <v>29</v>
      </c>
    </row>
    <row r="11" spans="1:13" s="26" customFormat="1" ht="37.5" x14ac:dyDescent="0.2">
      <c r="A11" s="67">
        <v>5</v>
      </c>
      <c r="B11" s="97"/>
      <c r="C11" s="56" t="s">
        <v>33</v>
      </c>
      <c r="D11" s="56" t="s">
        <v>69</v>
      </c>
      <c r="E11" s="65" t="s">
        <v>49</v>
      </c>
      <c r="F11" s="50">
        <v>44428.402083333334</v>
      </c>
      <c r="G11" s="50">
        <v>44428.490972222222</v>
      </c>
      <c r="H11" s="51">
        <f>G11-F11</f>
        <v>8.8888888887595385E-2</v>
      </c>
      <c r="I11" s="52">
        <v>35</v>
      </c>
      <c r="J11" s="70" t="s">
        <v>85</v>
      </c>
      <c r="K11" s="52" t="s">
        <v>50</v>
      </c>
      <c r="L11" s="53">
        <v>20</v>
      </c>
      <c r="M11" s="53" t="s">
        <v>29</v>
      </c>
    </row>
    <row r="12" spans="1:13" s="26" customFormat="1" ht="37.5" x14ac:dyDescent="0.2">
      <c r="A12" s="67">
        <v>6</v>
      </c>
      <c r="B12" s="96" t="s">
        <v>34</v>
      </c>
      <c r="C12" s="56" t="s">
        <v>38</v>
      </c>
      <c r="D12" s="56" t="s">
        <v>79</v>
      </c>
      <c r="E12" s="52" t="s">
        <v>31</v>
      </c>
      <c r="F12" s="57">
        <v>44425.5</v>
      </c>
      <c r="G12" s="57">
        <v>44425.527777777781</v>
      </c>
      <c r="H12" s="54">
        <f>G12-F12</f>
        <v>2.7777777781011537E-2</v>
      </c>
      <c r="I12" s="52">
        <v>103</v>
      </c>
      <c r="J12" s="66" t="s">
        <v>86</v>
      </c>
      <c r="K12" s="64" t="s">
        <v>63</v>
      </c>
      <c r="L12" s="55">
        <v>24</v>
      </c>
      <c r="M12" s="55" t="s">
        <v>29</v>
      </c>
    </row>
    <row r="13" spans="1:13" s="26" customFormat="1" ht="75" x14ac:dyDescent="0.2">
      <c r="A13" s="67">
        <v>7</v>
      </c>
      <c r="B13" s="97"/>
      <c r="C13" s="63" t="s">
        <v>35</v>
      </c>
      <c r="D13" s="63" t="s">
        <v>47</v>
      </c>
      <c r="E13" s="53" t="s">
        <v>82</v>
      </c>
      <c r="F13" s="50">
        <v>44427.382638888892</v>
      </c>
      <c r="G13" s="50">
        <v>44427.451388888891</v>
      </c>
      <c r="H13" s="51">
        <v>6.8749999999999992E-2</v>
      </c>
      <c r="I13" s="53">
        <v>717</v>
      </c>
      <c r="J13" s="66" t="s">
        <v>87</v>
      </c>
      <c r="K13" s="64" t="s">
        <v>64</v>
      </c>
      <c r="L13" s="55">
        <v>19</v>
      </c>
      <c r="M13" s="55" t="s">
        <v>29</v>
      </c>
    </row>
    <row r="14" spans="1:13" s="26" customFormat="1" ht="37.5" x14ac:dyDescent="0.2">
      <c r="A14" s="67">
        <v>8</v>
      </c>
      <c r="B14" s="96" t="s">
        <v>39</v>
      </c>
      <c r="C14" s="56" t="s">
        <v>43</v>
      </c>
      <c r="D14" s="56" t="s">
        <v>70</v>
      </c>
      <c r="E14" s="52" t="s">
        <v>83</v>
      </c>
      <c r="F14" s="57">
        <v>44425.661805555559</v>
      </c>
      <c r="G14" s="57">
        <v>44425.661805555559</v>
      </c>
      <c r="H14" s="60">
        <f t="shared" ref="H14:H20" si="0">G14-F14</f>
        <v>0</v>
      </c>
      <c r="I14" s="52">
        <v>0</v>
      </c>
      <c r="J14" s="59" t="s">
        <v>41</v>
      </c>
      <c r="K14" s="52" t="s">
        <v>30</v>
      </c>
      <c r="L14" s="52">
        <v>24</v>
      </c>
      <c r="M14" s="52" t="s">
        <v>29</v>
      </c>
    </row>
    <row r="15" spans="1:13" s="26" customFormat="1" ht="37.5" x14ac:dyDescent="0.2">
      <c r="A15" s="67">
        <v>9</v>
      </c>
      <c r="B15" s="98"/>
      <c r="C15" s="56" t="s">
        <v>43</v>
      </c>
      <c r="D15" s="56" t="s">
        <v>71</v>
      </c>
      <c r="E15" s="52" t="s">
        <v>83</v>
      </c>
      <c r="F15" s="57">
        <v>44425.661805555559</v>
      </c>
      <c r="G15" s="57">
        <v>44425.661805555559</v>
      </c>
      <c r="H15" s="60">
        <f t="shared" si="0"/>
        <v>0</v>
      </c>
      <c r="I15" s="52">
        <v>0</v>
      </c>
      <c r="J15" s="59" t="s">
        <v>41</v>
      </c>
      <c r="K15" s="52" t="s">
        <v>30</v>
      </c>
      <c r="L15" s="52">
        <v>24</v>
      </c>
      <c r="M15" s="52" t="s">
        <v>29</v>
      </c>
    </row>
    <row r="16" spans="1:13" s="26" customFormat="1" ht="37.5" x14ac:dyDescent="0.2">
      <c r="A16" s="67">
        <v>10</v>
      </c>
      <c r="B16" s="98"/>
      <c r="C16" s="56" t="s">
        <v>44</v>
      </c>
      <c r="D16" s="56" t="s">
        <v>72</v>
      </c>
      <c r="E16" s="52" t="s">
        <v>83</v>
      </c>
      <c r="F16" s="57">
        <v>44425.67291666667</v>
      </c>
      <c r="G16" s="57">
        <v>44425.67291666667</v>
      </c>
      <c r="H16" s="60">
        <f t="shared" si="0"/>
        <v>0</v>
      </c>
      <c r="I16" s="52">
        <v>0</v>
      </c>
      <c r="J16" s="59" t="s">
        <v>41</v>
      </c>
      <c r="K16" s="52" t="s">
        <v>30</v>
      </c>
      <c r="L16" s="52">
        <v>24</v>
      </c>
      <c r="M16" s="52" t="s">
        <v>29</v>
      </c>
    </row>
    <row r="17" spans="1:13" s="26" customFormat="1" ht="37.5" x14ac:dyDescent="0.2">
      <c r="A17" s="67">
        <v>11</v>
      </c>
      <c r="B17" s="98"/>
      <c r="C17" s="56" t="s">
        <v>44</v>
      </c>
      <c r="D17" s="56" t="s">
        <v>73</v>
      </c>
      <c r="E17" s="52" t="s">
        <v>83</v>
      </c>
      <c r="F17" s="57">
        <v>44425.67291666667</v>
      </c>
      <c r="G17" s="57">
        <v>44425.67291666667</v>
      </c>
      <c r="H17" s="60">
        <f t="shared" si="0"/>
        <v>0</v>
      </c>
      <c r="I17" s="52">
        <v>0</v>
      </c>
      <c r="J17" s="59" t="s">
        <v>41</v>
      </c>
      <c r="K17" s="52" t="s">
        <v>30</v>
      </c>
      <c r="L17" s="52">
        <v>24</v>
      </c>
      <c r="M17" s="52" t="s">
        <v>29</v>
      </c>
    </row>
    <row r="18" spans="1:13" s="26" customFormat="1" ht="56.25" x14ac:dyDescent="0.2">
      <c r="A18" s="67">
        <v>12</v>
      </c>
      <c r="B18" s="98"/>
      <c r="C18" s="56" t="s">
        <v>40</v>
      </c>
      <c r="D18" s="56" t="s">
        <v>74</v>
      </c>
      <c r="E18" s="52" t="s">
        <v>31</v>
      </c>
      <c r="F18" s="57">
        <v>44425.756944444445</v>
      </c>
      <c r="G18" s="57">
        <v>44425.79791666667</v>
      </c>
      <c r="H18" s="60">
        <f t="shared" si="0"/>
        <v>4.0972222224809229E-2</v>
      </c>
      <c r="I18" s="52">
        <v>398</v>
      </c>
      <c r="J18" s="59" t="s">
        <v>41</v>
      </c>
      <c r="K18" s="58" t="s">
        <v>42</v>
      </c>
      <c r="L18" s="52">
        <v>24</v>
      </c>
      <c r="M18" s="52" t="s">
        <v>29</v>
      </c>
    </row>
    <row r="19" spans="1:13" s="26" customFormat="1" ht="93.75" x14ac:dyDescent="0.2">
      <c r="A19" s="67">
        <v>13</v>
      </c>
      <c r="B19" s="98"/>
      <c r="C19" s="63" t="s">
        <v>56</v>
      </c>
      <c r="D19" s="63" t="s">
        <v>75</v>
      </c>
      <c r="E19" s="53" t="s">
        <v>37</v>
      </c>
      <c r="F19" s="50">
        <v>44428.645138888889</v>
      </c>
      <c r="G19" s="50">
        <v>44428.666666666664</v>
      </c>
      <c r="H19" s="51">
        <f t="shared" si="0"/>
        <v>2.1527777775190771E-2</v>
      </c>
      <c r="I19" s="53">
        <v>290</v>
      </c>
      <c r="J19" s="59" t="s">
        <v>41</v>
      </c>
      <c r="K19" s="52" t="s">
        <v>65</v>
      </c>
      <c r="L19" s="53">
        <v>20</v>
      </c>
      <c r="M19" s="53" t="s">
        <v>29</v>
      </c>
    </row>
    <row r="20" spans="1:13" s="26" customFormat="1" ht="75" x14ac:dyDescent="0.2">
      <c r="A20" s="67">
        <v>14</v>
      </c>
      <c r="B20" s="98"/>
      <c r="C20" s="63" t="s">
        <v>57</v>
      </c>
      <c r="D20" s="63" t="s">
        <v>76</v>
      </c>
      <c r="E20" s="53" t="s">
        <v>37</v>
      </c>
      <c r="F20" s="50">
        <v>44428.645138888889</v>
      </c>
      <c r="G20" s="50">
        <v>44428.666666666664</v>
      </c>
      <c r="H20" s="51">
        <f t="shared" si="0"/>
        <v>2.1527777775190771E-2</v>
      </c>
      <c r="I20" s="53">
        <v>13</v>
      </c>
      <c r="J20" s="59" t="s">
        <v>41</v>
      </c>
      <c r="K20" s="52" t="s">
        <v>66</v>
      </c>
      <c r="L20" s="53">
        <v>20</v>
      </c>
      <c r="M20" s="53" t="s">
        <v>29</v>
      </c>
    </row>
    <row r="21" spans="1:13" s="26" customFormat="1" ht="33" customHeight="1" x14ac:dyDescent="0.2">
      <c r="A21" s="67">
        <v>15</v>
      </c>
      <c r="B21" s="98"/>
      <c r="C21" s="63" t="s">
        <v>61</v>
      </c>
      <c r="D21" s="63" t="s">
        <v>77</v>
      </c>
      <c r="E21" s="53" t="s">
        <v>62</v>
      </c>
      <c r="F21" s="50">
        <v>44429.796527777777</v>
      </c>
      <c r="G21" s="50"/>
      <c r="H21" s="51"/>
      <c r="I21" s="53">
        <v>0</v>
      </c>
      <c r="J21" s="69" t="s">
        <v>88</v>
      </c>
      <c r="K21" s="52" t="s">
        <v>30</v>
      </c>
      <c r="L21" s="53">
        <v>20</v>
      </c>
      <c r="M21" s="53" t="s">
        <v>29</v>
      </c>
    </row>
    <row r="22" spans="1:13" s="26" customFormat="1" ht="37.5" x14ac:dyDescent="0.2">
      <c r="A22" s="67">
        <v>16</v>
      </c>
      <c r="B22" s="97"/>
      <c r="C22" s="63" t="s">
        <v>61</v>
      </c>
      <c r="D22" s="63" t="s">
        <v>78</v>
      </c>
      <c r="E22" s="53" t="s">
        <v>90</v>
      </c>
      <c r="F22" s="50">
        <v>44429.796527777777</v>
      </c>
      <c r="G22" s="50">
        <v>44429.796527777777</v>
      </c>
      <c r="H22" s="51">
        <v>0</v>
      </c>
      <c r="I22" s="53">
        <v>0</v>
      </c>
      <c r="J22" s="59" t="s">
        <v>41</v>
      </c>
      <c r="K22" s="52" t="s">
        <v>30</v>
      </c>
      <c r="L22" s="53">
        <v>20</v>
      </c>
      <c r="M22" s="53" t="s">
        <v>30</v>
      </c>
    </row>
    <row r="23" spans="1:13" s="26" customFormat="1" ht="30" customHeight="1" x14ac:dyDescent="0.2">
      <c r="B23" s="84" t="s">
        <v>91</v>
      </c>
      <c r="C23" s="84"/>
      <c r="D23" s="84"/>
      <c r="E23" s="32"/>
      <c r="F23" s="33"/>
      <c r="G23" s="33"/>
      <c r="H23" s="34"/>
      <c r="I23" s="35"/>
      <c r="J23" s="36"/>
      <c r="K23" s="37"/>
      <c r="L23" s="38"/>
      <c r="M23" s="39"/>
    </row>
    <row r="24" spans="1:13" s="26" customFormat="1" ht="30" customHeight="1" x14ac:dyDescent="0.2">
      <c r="B24" s="89" t="s">
        <v>17</v>
      </c>
      <c r="C24" s="90"/>
      <c r="D24" s="43">
        <v>2</v>
      </c>
      <c r="F24" s="22"/>
      <c r="G24" s="31"/>
      <c r="H24" s="14"/>
      <c r="I24" s="13"/>
      <c r="J24" s="4"/>
      <c r="K24" s="2"/>
      <c r="L24" s="2"/>
    </row>
    <row r="25" spans="1:13" s="26" customFormat="1" ht="30" customHeight="1" x14ac:dyDescent="0.2">
      <c r="B25" s="91" t="s">
        <v>18</v>
      </c>
      <c r="C25" s="91"/>
      <c r="D25" s="42">
        <v>2</v>
      </c>
      <c r="E25" s="30"/>
      <c r="F25" s="28"/>
      <c r="G25" s="25"/>
      <c r="H25" s="24"/>
      <c r="I25" s="6"/>
      <c r="J25" s="4"/>
      <c r="K25" s="16"/>
      <c r="L25" s="16"/>
      <c r="M25" s="16"/>
    </row>
    <row r="26" spans="1:13" s="26" customFormat="1" ht="30" customHeight="1" x14ac:dyDescent="0.2">
      <c r="B26" s="91" t="s">
        <v>19</v>
      </c>
      <c r="C26" s="91"/>
      <c r="D26" s="42">
        <v>0</v>
      </c>
      <c r="E26" s="30"/>
      <c r="F26" s="22"/>
      <c r="G26" s="93"/>
      <c r="H26" s="30"/>
      <c r="I26" s="6"/>
      <c r="J26" s="4"/>
      <c r="K26" s="16"/>
      <c r="L26" s="16"/>
      <c r="M26" s="16"/>
    </row>
    <row r="27" spans="1:13" s="26" customFormat="1" ht="30" customHeight="1" x14ac:dyDescent="0.2">
      <c r="B27" s="92" t="s">
        <v>20</v>
      </c>
      <c r="C27" s="92"/>
      <c r="D27" s="42">
        <v>0</v>
      </c>
      <c r="E27" s="30"/>
      <c r="F27" s="22"/>
      <c r="G27" s="93"/>
      <c r="H27" s="30"/>
      <c r="I27" s="6"/>
      <c r="J27" s="4"/>
      <c r="K27" s="16"/>
      <c r="L27" s="16"/>
      <c r="M27" s="16"/>
    </row>
    <row r="28" spans="1:13" s="26" customFormat="1" ht="30" customHeight="1" x14ac:dyDescent="0.2">
      <c r="B28" s="95" t="s">
        <v>12</v>
      </c>
      <c r="C28" s="95"/>
      <c r="D28" s="44">
        <v>2</v>
      </c>
      <c r="E28" s="6"/>
      <c r="F28" s="22"/>
      <c r="G28" s="22"/>
      <c r="H28" s="30"/>
      <c r="I28" s="6"/>
      <c r="J28" s="4"/>
      <c r="K28" s="2"/>
      <c r="L28" s="2"/>
      <c r="M28" s="16"/>
    </row>
    <row r="29" spans="1:13" s="26" customFormat="1" ht="30" customHeight="1" x14ac:dyDescent="0.2">
      <c r="B29" s="94" t="s">
        <v>20</v>
      </c>
      <c r="C29" s="94"/>
      <c r="D29" s="41">
        <v>2</v>
      </c>
      <c r="E29" s="30"/>
      <c r="F29" s="30"/>
      <c r="G29" s="30"/>
      <c r="H29" s="30"/>
      <c r="I29" s="6"/>
      <c r="J29" s="4"/>
      <c r="K29" s="16"/>
      <c r="L29" s="16"/>
      <c r="M29" s="16"/>
    </row>
    <row r="30" spans="1:13" s="26" customFormat="1" ht="30" customHeight="1" x14ac:dyDescent="0.25">
      <c r="B30" s="85" t="s">
        <v>21</v>
      </c>
      <c r="C30" s="85"/>
      <c r="D30" s="45">
        <v>1</v>
      </c>
      <c r="F30" s="7"/>
      <c r="G30" s="7"/>
      <c r="H30" s="7"/>
      <c r="I30" s="7"/>
      <c r="J30" s="7"/>
      <c r="K30" s="2"/>
      <c r="L30" s="2"/>
      <c r="M30" s="16"/>
    </row>
    <row r="31" spans="1:13" s="26" customFormat="1" ht="30" customHeight="1" x14ac:dyDescent="0.2">
      <c r="B31" s="86" t="s">
        <v>22</v>
      </c>
      <c r="C31" s="86"/>
      <c r="D31" s="46">
        <v>11</v>
      </c>
      <c r="E31" s="15"/>
      <c r="F31" s="30"/>
      <c r="G31" s="8"/>
      <c r="H31" s="8"/>
      <c r="I31" s="30"/>
      <c r="J31" s="30"/>
      <c r="K31" s="2"/>
      <c r="L31" s="2"/>
      <c r="M31" s="16"/>
    </row>
    <row r="32" spans="1:13" s="26" customFormat="1" ht="30" customHeight="1" x14ac:dyDescent="0.2">
      <c r="B32" s="87" t="s">
        <v>24</v>
      </c>
      <c r="C32" s="87"/>
      <c r="D32" s="47">
        <v>0</v>
      </c>
      <c r="E32" s="15"/>
      <c r="F32" s="48"/>
      <c r="G32" s="8"/>
      <c r="H32" s="8"/>
      <c r="I32" s="30"/>
      <c r="J32" s="29"/>
      <c r="K32" s="2"/>
      <c r="L32" s="2"/>
      <c r="M32" s="16"/>
    </row>
    <row r="33" spans="1:13" s="26" customFormat="1" ht="30" customHeight="1" x14ac:dyDescent="0.2">
      <c r="A33" s="3"/>
      <c r="B33" s="88" t="s">
        <v>23</v>
      </c>
      <c r="C33" s="88"/>
      <c r="D33" s="42">
        <v>0</v>
      </c>
      <c r="F33" s="30"/>
      <c r="G33" s="8"/>
      <c r="H33" s="8"/>
      <c r="I33" s="30"/>
      <c r="J33" s="30"/>
      <c r="K33" s="2"/>
      <c r="L33" s="2"/>
      <c r="M33" s="16"/>
    </row>
    <row r="34" spans="1:13" s="26" customFormat="1" ht="30" customHeight="1" x14ac:dyDescent="0.2">
      <c r="A34" s="3"/>
      <c r="B34" s="17"/>
      <c r="C34" s="17"/>
      <c r="D34" s="5"/>
      <c r="E34" s="12"/>
      <c r="F34" s="20"/>
      <c r="G34" s="8"/>
      <c r="H34" s="8"/>
      <c r="I34" s="20"/>
      <c r="J34" s="20"/>
      <c r="K34" s="16"/>
      <c r="L34" s="16"/>
      <c r="M34" s="10"/>
    </row>
    <row r="35" spans="1:13" s="26" customFormat="1" ht="30" customHeight="1" x14ac:dyDescent="0.2">
      <c r="A35" s="3"/>
      <c r="B35" s="80" t="s">
        <v>13</v>
      </c>
      <c r="C35" s="81"/>
      <c r="D35" s="49">
        <f>SUM(I7:I22)</f>
        <v>2943</v>
      </c>
      <c r="E35" s="2" t="s">
        <v>14</v>
      </c>
      <c r="F35" s="82" t="s">
        <v>27</v>
      </c>
      <c r="G35" s="82"/>
      <c r="H35" s="82"/>
      <c r="I35" s="83"/>
      <c r="J35" s="49">
        <f>SUMIF(M7:M22,"да",I7:I22)</f>
        <v>2074</v>
      </c>
      <c r="K35" s="2" t="s">
        <v>14</v>
      </c>
      <c r="L35" s="2"/>
      <c r="M35" s="10"/>
    </row>
    <row r="36" spans="1:13" s="26" customFormat="1" ht="32.25" customHeight="1" x14ac:dyDescent="0.2">
      <c r="A36" s="3"/>
      <c r="B36" s="19" t="s">
        <v>15</v>
      </c>
      <c r="C36" s="19"/>
      <c r="D36" s="9"/>
      <c r="E36" s="9"/>
      <c r="F36" s="9"/>
      <c r="G36" s="27"/>
      <c r="H36" s="27"/>
      <c r="I36" s="11"/>
      <c r="J36" s="11"/>
      <c r="K36" s="10"/>
      <c r="L36" s="10"/>
      <c r="M36" s="10"/>
    </row>
    <row r="37" spans="1:13" s="26" customFormat="1" ht="39.950000000000003" customHeight="1" x14ac:dyDescent="0.2">
      <c r="A37" s="3"/>
      <c r="B37" s="79" t="s">
        <v>45</v>
      </c>
      <c r="C37" s="79"/>
      <c r="D37" s="9"/>
      <c r="E37" s="9"/>
      <c r="F37" s="9"/>
      <c r="G37" s="27"/>
      <c r="H37" s="27"/>
      <c r="I37" s="11"/>
      <c r="J37" s="27"/>
      <c r="K37" s="10"/>
      <c r="L37" s="10"/>
      <c r="M37" s="9"/>
    </row>
    <row r="38" spans="1:13" s="26" customFormat="1" ht="41.25" customHeight="1" x14ac:dyDescent="0.2">
      <c r="A38" s="3"/>
      <c r="B38" s="18"/>
      <c r="C38" s="18"/>
      <c r="D38" s="9"/>
      <c r="E38" s="9"/>
      <c r="F38" s="40"/>
      <c r="G38" s="40"/>
      <c r="H38" s="40"/>
      <c r="I38" s="9"/>
      <c r="J38" s="9"/>
      <c r="K38" s="9"/>
      <c r="L38" s="9"/>
      <c r="M38" s="9"/>
    </row>
    <row r="39" spans="1:13" s="26" customFormat="1" ht="33" customHeight="1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"/>
    </row>
    <row r="40" spans="1:13" s="21" customFormat="1" ht="30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21" customFormat="1" ht="30" customHeight="1" x14ac:dyDescent="0.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21" customFormat="1" ht="30" customHeight="1" x14ac:dyDescent="0.2">
      <c r="A42" s="2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21" customFormat="1" ht="30" customHeight="1" x14ac:dyDescent="0.2">
      <c r="A43" s="3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1"/>
    </row>
    <row r="44" spans="1:13" s="21" customFormat="1" ht="30" customHeight="1" x14ac:dyDescent="0.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30" customHeight="1" x14ac:dyDescent="0.2"/>
    <row r="46" spans="1:13" ht="30" customHeight="1" x14ac:dyDescent="0.2"/>
    <row r="47" spans="1:13" ht="30" customHeight="1" x14ac:dyDescent="0.2"/>
    <row r="48" spans="1:13" s="23" customFormat="1" ht="30" customHeight="1" x14ac:dyDescent="0.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30" customHeight="1" x14ac:dyDescent="0.2"/>
    <row r="50" spans="1:13" ht="14.25" customHeight="1" x14ac:dyDescent="0.2"/>
    <row r="51" spans="1:13" ht="38.450000000000003" customHeight="1" x14ac:dyDescent="0.2"/>
    <row r="52" spans="1:13" ht="33.75" customHeight="1" x14ac:dyDescent="0.2"/>
    <row r="53" spans="1:13" s="12" customFormat="1" ht="21.75" customHeight="1" x14ac:dyDescent="0.2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21.75" customHeight="1" x14ac:dyDescent="0.2"/>
  </sheetData>
  <sortState ref="B7:M22">
    <sortCondition ref="B7:B22"/>
    <sortCondition ref="F7:F22"/>
  </sortState>
  <mergeCells count="35">
    <mergeCell ref="B14:B22"/>
    <mergeCell ref="B7:B8"/>
    <mergeCell ref="H5:H6"/>
    <mergeCell ref="I5:I6"/>
    <mergeCell ref="B9:B11"/>
    <mergeCell ref="B12:B13"/>
    <mergeCell ref="B37:C37"/>
    <mergeCell ref="B35:C35"/>
    <mergeCell ref="F35:I35"/>
    <mergeCell ref="B23:D23"/>
    <mergeCell ref="B30:C30"/>
    <mergeCell ref="B31:C31"/>
    <mergeCell ref="B32:C32"/>
    <mergeCell ref="B33:C33"/>
    <mergeCell ref="B24:C24"/>
    <mergeCell ref="B25:C25"/>
    <mergeCell ref="B26:C26"/>
    <mergeCell ref="B27:C27"/>
    <mergeCell ref="G26:G27"/>
    <mergeCell ref="B29:C29"/>
    <mergeCell ref="B28:C28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F5:G5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36" orientation="landscape" r:id="rId1"/>
  <headerFooter alignWithMargins="0"/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2021-08-23T08:23:36Z</dcterms:modified>
</cp:coreProperties>
</file>